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18" i="1"/>
  <c r="I10" i="1" l="1"/>
  <c r="I5" i="1" l="1"/>
  <c r="I8" i="1"/>
  <c r="D25" i="1" l="1"/>
  <c r="D28" i="1"/>
  <c r="D32" i="1"/>
  <c r="D36" i="1"/>
  <c r="D40" i="1"/>
  <c r="D48" i="1"/>
  <c r="D60" i="1"/>
  <c r="D22" i="1"/>
  <c r="D45" i="1"/>
  <c r="E45" i="1" s="1"/>
  <c r="F45" i="1" s="1"/>
  <c r="G45" i="1" s="1"/>
  <c r="D53" i="1"/>
  <c r="E53" i="1" s="1"/>
  <c r="F53" i="1" s="1"/>
  <c r="G53" i="1" s="1"/>
  <c r="D61" i="1"/>
  <c r="E61" i="1" s="1"/>
  <c r="F61" i="1" s="1"/>
  <c r="G61" i="1" s="1"/>
  <c r="D72" i="1"/>
  <c r="D88" i="1"/>
  <c r="D79" i="1"/>
  <c r="D20" i="1"/>
  <c r="D34" i="1"/>
  <c r="D46" i="1"/>
  <c r="D62" i="1"/>
  <c r="D76" i="1"/>
  <c r="D89" i="1"/>
  <c r="D75" i="1"/>
  <c r="D26" i="1"/>
  <c r="D30" i="1"/>
  <c r="D38" i="1"/>
  <c r="D54" i="1"/>
  <c r="D73" i="1"/>
  <c r="D83" i="1"/>
  <c r="D29" i="1"/>
  <c r="E29" i="1" s="1"/>
  <c r="F29" i="1" s="1"/>
  <c r="G29" i="1" s="1"/>
  <c r="D69" i="1"/>
  <c r="D82" i="1"/>
  <c r="D50" i="1"/>
  <c r="D66" i="1"/>
  <c r="D27" i="1"/>
  <c r="D86" i="1"/>
  <c r="D71" i="1"/>
  <c r="D74" i="1"/>
  <c r="D87" i="1"/>
  <c r="D90" i="1"/>
  <c r="D44" i="1"/>
  <c r="D52" i="1"/>
  <c r="D56" i="1"/>
  <c r="D64" i="1"/>
  <c r="D68" i="1"/>
  <c r="D81" i="1"/>
  <c r="D84" i="1"/>
  <c r="D19" i="1"/>
  <c r="D78" i="1"/>
  <c r="D91" i="1"/>
  <c r="D33" i="1"/>
  <c r="E33" i="1" s="1"/>
  <c r="F33" i="1" s="1"/>
  <c r="G33" i="1" s="1"/>
  <c r="D37" i="1"/>
  <c r="E37" i="1" s="1"/>
  <c r="F37" i="1" s="1"/>
  <c r="G37" i="1" s="1"/>
  <c r="D41" i="1"/>
  <c r="E41" i="1" s="1"/>
  <c r="F41" i="1" s="1"/>
  <c r="G41" i="1" s="1"/>
  <c r="D49" i="1"/>
  <c r="E49" i="1" s="1"/>
  <c r="F49" i="1" s="1"/>
  <c r="G49" i="1" s="1"/>
  <c r="D57" i="1"/>
  <c r="E57" i="1" s="1"/>
  <c r="F57" i="1" s="1"/>
  <c r="G57" i="1" s="1"/>
  <c r="D65" i="1"/>
  <c r="E65" i="1" s="1"/>
  <c r="F65" i="1" s="1"/>
  <c r="G65" i="1" s="1"/>
  <c r="D85" i="1"/>
  <c r="D23" i="1"/>
  <c r="D42" i="1"/>
  <c r="D58" i="1"/>
  <c r="D92" i="1"/>
  <c r="D70" i="1"/>
  <c r="D51" i="1"/>
  <c r="E51" i="1" s="1"/>
  <c r="F51" i="1" s="1"/>
  <c r="G51" i="1" s="1"/>
  <c r="D31" i="1"/>
  <c r="E31" i="1" s="1"/>
  <c r="F31" i="1" s="1"/>
  <c r="G31" i="1" s="1"/>
  <c r="D43" i="1"/>
  <c r="E43" i="1" s="1"/>
  <c r="F43" i="1" s="1"/>
  <c r="G43" i="1" s="1"/>
  <c r="D18" i="1"/>
  <c r="D35" i="1"/>
  <c r="E35" i="1" s="1"/>
  <c r="F35" i="1" s="1"/>
  <c r="G35" i="1" s="1"/>
  <c r="D80" i="1"/>
  <c r="D93" i="1"/>
  <c r="D24" i="1"/>
  <c r="D77" i="1"/>
  <c r="D63" i="1"/>
  <c r="E63" i="1" s="1"/>
  <c r="F63" i="1" s="1"/>
  <c r="G63" i="1" s="1"/>
  <c r="D21" i="1"/>
  <c r="D55" i="1"/>
  <c r="E55" i="1" s="1"/>
  <c r="F55" i="1" s="1"/>
  <c r="G55" i="1" s="1"/>
  <c r="D67" i="1"/>
  <c r="E67" i="1" s="1"/>
  <c r="F67" i="1" s="1"/>
  <c r="G67" i="1" s="1"/>
  <c r="D47" i="1"/>
  <c r="E47" i="1" s="1"/>
  <c r="F47" i="1" s="1"/>
  <c r="G47" i="1" s="1"/>
  <c r="D59" i="1"/>
  <c r="E59" i="1" s="1"/>
  <c r="F59" i="1" s="1"/>
  <c r="G59" i="1" s="1"/>
  <c r="D39" i="1"/>
  <c r="E39" i="1" s="1"/>
  <c r="F39" i="1" s="1"/>
  <c r="G39" i="1" s="1"/>
  <c r="I11" i="1"/>
  <c r="J11" i="1" s="1"/>
  <c r="I12" i="1" s="1"/>
  <c r="I14" i="1" s="1"/>
  <c r="E90" i="1" l="1"/>
  <c r="F90" i="1"/>
  <c r="G90" i="1" s="1"/>
  <c r="E26" i="1"/>
  <c r="F26" i="1"/>
  <c r="G26" i="1" s="1"/>
  <c r="E48" i="1"/>
  <c r="F48" i="1" s="1"/>
  <c r="G48" i="1" s="1"/>
  <c r="E69" i="1"/>
  <c r="F69" i="1"/>
  <c r="G69" i="1" s="1"/>
  <c r="E70" i="1"/>
  <c r="F70" i="1"/>
  <c r="G70" i="1" s="1"/>
  <c r="E81" i="1"/>
  <c r="F81" i="1"/>
  <c r="G81" i="1" s="1"/>
  <c r="E89" i="1"/>
  <c r="F89" i="1"/>
  <c r="G89" i="1" s="1"/>
  <c r="E93" i="1"/>
  <c r="F93" i="1"/>
  <c r="G93" i="1" s="1"/>
  <c r="E92" i="1"/>
  <c r="F92" i="1"/>
  <c r="G92" i="1" s="1"/>
  <c r="E68" i="1"/>
  <c r="F68" i="1"/>
  <c r="G68" i="1" s="1"/>
  <c r="E71" i="1"/>
  <c r="F71" i="1"/>
  <c r="G71" i="1" s="1"/>
  <c r="E76" i="1"/>
  <c r="F76" i="1"/>
  <c r="G76" i="1" s="1"/>
  <c r="E32" i="1"/>
  <c r="F32" i="1" s="1"/>
  <c r="G32" i="1" s="1"/>
  <c r="E80" i="1"/>
  <c r="F80" i="1"/>
  <c r="G80" i="1" s="1"/>
  <c r="E58" i="1"/>
  <c r="F58" i="1" s="1"/>
  <c r="G58" i="1" s="1"/>
  <c r="E64" i="1"/>
  <c r="F64" i="1" s="1"/>
  <c r="G64" i="1" s="1"/>
  <c r="E86" i="1"/>
  <c r="F86" i="1"/>
  <c r="G86" i="1" s="1"/>
  <c r="E62" i="1"/>
  <c r="F62" i="1"/>
  <c r="G62" i="1" s="1"/>
  <c r="E56" i="1"/>
  <c r="F56" i="1" s="1"/>
  <c r="G56" i="1" s="1"/>
  <c r="E54" i="1"/>
  <c r="F54" i="1" s="1"/>
  <c r="G54" i="1" s="1"/>
  <c r="E18" i="1"/>
  <c r="F18" i="1"/>
  <c r="G18" i="1" s="1"/>
  <c r="E23" i="1"/>
  <c r="F23" i="1"/>
  <c r="G23" i="1" s="1"/>
  <c r="E91" i="1"/>
  <c r="F91" i="1"/>
  <c r="G91" i="1" s="1"/>
  <c r="E52" i="1"/>
  <c r="F52" i="1" s="1"/>
  <c r="G52" i="1" s="1"/>
  <c r="E66" i="1"/>
  <c r="F66" i="1" s="1"/>
  <c r="G66" i="1" s="1"/>
  <c r="E38" i="1"/>
  <c r="F38" i="1"/>
  <c r="G38" i="1" s="1"/>
  <c r="E34" i="1"/>
  <c r="F34" i="1"/>
  <c r="G34" i="1" s="1"/>
  <c r="E22" i="1"/>
  <c r="F22" i="1"/>
  <c r="G22" i="1" s="1"/>
  <c r="E21" i="1"/>
  <c r="F21" i="1"/>
  <c r="G21" i="1" s="1"/>
  <c r="E85" i="1"/>
  <c r="F85" i="1"/>
  <c r="G85" i="1" s="1"/>
  <c r="E78" i="1"/>
  <c r="F78" i="1"/>
  <c r="G78" i="1" s="1"/>
  <c r="E44" i="1"/>
  <c r="F44" i="1" s="1"/>
  <c r="G44" i="1" s="1"/>
  <c r="E50" i="1"/>
  <c r="F50" i="1" s="1"/>
  <c r="G50" i="1" s="1"/>
  <c r="E30" i="1"/>
  <c r="F30" i="1" s="1"/>
  <c r="G30" i="1" s="1"/>
  <c r="E20" i="1"/>
  <c r="F20" i="1"/>
  <c r="G20" i="1" s="1"/>
  <c r="E60" i="1"/>
  <c r="F60" i="1" s="1"/>
  <c r="G60" i="1" s="1"/>
  <c r="E77" i="1"/>
  <c r="F77" i="1"/>
  <c r="G77" i="1" s="1"/>
  <c r="E84" i="1"/>
  <c r="F84" i="1"/>
  <c r="G84" i="1" s="1"/>
  <c r="E75" i="1"/>
  <c r="F75" i="1"/>
  <c r="G75" i="1" s="1"/>
  <c r="E88" i="1"/>
  <c r="F88" i="1"/>
  <c r="G88" i="1" s="1"/>
  <c r="E40" i="1"/>
  <c r="F40" i="1" s="1"/>
  <c r="G40" i="1" s="1"/>
  <c r="E24" i="1"/>
  <c r="F24" i="1"/>
  <c r="G24" i="1" s="1"/>
  <c r="E74" i="1"/>
  <c r="F74" i="1"/>
  <c r="G74" i="1" s="1"/>
  <c r="E36" i="1"/>
  <c r="F36" i="1"/>
  <c r="G36" i="1" s="1"/>
  <c r="E83" i="1"/>
  <c r="F83" i="1"/>
  <c r="G83" i="1" s="1"/>
  <c r="E73" i="1"/>
  <c r="F73" i="1"/>
  <c r="G73" i="1" s="1"/>
  <c r="E28" i="1"/>
  <c r="F28" i="1"/>
  <c r="G28" i="1" s="1"/>
  <c r="E19" i="1"/>
  <c r="F19" i="1"/>
  <c r="G19" i="1" s="1"/>
  <c r="E82" i="1"/>
  <c r="F82" i="1"/>
  <c r="G82" i="1" s="1"/>
  <c r="E79" i="1"/>
  <c r="F79" i="1"/>
  <c r="G79" i="1" s="1"/>
  <c r="E87" i="1"/>
  <c r="F87" i="1"/>
  <c r="G87" i="1" s="1"/>
  <c r="E72" i="1"/>
  <c r="F72" i="1"/>
  <c r="G72" i="1" s="1"/>
  <c r="E42" i="1"/>
  <c r="F42" i="1" s="1"/>
  <c r="G42" i="1" s="1"/>
  <c r="E27" i="1"/>
  <c r="F27" i="1"/>
  <c r="G27" i="1" s="1"/>
  <c r="E46" i="1"/>
  <c r="F46" i="1" s="1"/>
  <c r="G46" i="1" s="1"/>
  <c r="E25" i="1"/>
  <c r="F25" i="1"/>
  <c r="G25" i="1" s="1"/>
</calcChain>
</file>

<file path=xl/sharedStrings.xml><?xml version="1.0" encoding="utf-8"?>
<sst xmlns="http://schemas.openxmlformats.org/spreadsheetml/2006/main" count="12" uniqueCount="11">
  <si>
    <t>Somme rang classement 10 meilleurs classés au RLM</t>
  </si>
  <si>
    <t>Total points 5 premiers</t>
  </si>
  <si>
    <t>Total points personnel</t>
  </si>
  <si>
    <t>Nombre de tours</t>
  </si>
  <si>
    <t>Points RLM</t>
  </si>
  <si>
    <t>Moyenne par tour</t>
  </si>
  <si>
    <t>Déduction</t>
  </si>
  <si>
    <t>Différence</t>
  </si>
  <si>
    <t>Calculateur points RLM</t>
  </si>
  <si>
    <t>(752 = somme pour le tournoi de Reconvilier par exemple)</t>
  </si>
  <si>
    <t>(442 = total pour le tournoi de Reconvilier par exemple)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</si>
</sst>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0" xfId="0" applyFill="1" applyAlignment="1">
      <alignment horizontal="left" indent="1"/>
    </xf>
    <xf numFmtId="0" fontId="1" fillId="5" borderId="2" xfId="0" applyFont="1" applyFill="1" applyBorder="1" applyAlignment="1">
      <alignment horizontal="left" vertical="center" indent="1"/>
    </xf>
    <xf numFmtId="0" fontId="0" fillId="4" borderId="0" xfId="0" applyFill="1" applyAlignment="1">
      <alignment vertic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164" fontId="6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cat>
            <c:numRef>
              <c:f>Feuil1!$B$18:$B$93</c:f>
              <c:numCache>
                <c:formatCode>General</c:formatCode>
                <c:ptCount val="7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</c:numCache>
            </c:numRef>
          </c:cat>
          <c:val>
            <c:numRef>
              <c:f>Feuil1!$C$18:$C$93</c:f>
            </c:numRef>
          </c:val>
          <c:smooth val="0"/>
        </c:ser>
        <c:ser>
          <c:idx val="2"/>
          <c:order val="1"/>
          <c:cat>
            <c:numRef>
              <c:f>Feuil1!$B$18:$B$93</c:f>
              <c:numCache>
                <c:formatCode>General</c:formatCode>
                <c:ptCount val="7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</c:numCache>
            </c:numRef>
          </c:cat>
          <c:val>
            <c:numRef>
              <c:f>Feuil1!$D$18:$D$93</c:f>
            </c:numRef>
          </c:val>
          <c:smooth val="0"/>
        </c:ser>
        <c:ser>
          <c:idx val="3"/>
          <c:order val="2"/>
          <c:cat>
            <c:numRef>
              <c:f>Feuil1!$B$18:$B$93</c:f>
              <c:numCache>
                <c:formatCode>General</c:formatCode>
                <c:ptCount val="7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</c:numCache>
            </c:numRef>
          </c:cat>
          <c:val>
            <c:numRef>
              <c:f>Feuil1!$E$18:$E$93</c:f>
            </c:numRef>
          </c:val>
          <c:smooth val="0"/>
        </c:ser>
        <c:ser>
          <c:idx val="4"/>
          <c:order val="3"/>
          <c:cat>
            <c:numRef>
              <c:f>Feuil1!$B$18:$B$93</c:f>
              <c:numCache>
                <c:formatCode>General</c:formatCode>
                <c:ptCount val="7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</c:numCache>
            </c:numRef>
          </c:cat>
          <c:val>
            <c:numRef>
              <c:f>Feuil1!$F$18:$F$93</c:f>
            </c:numRef>
          </c:val>
          <c:smooth val="0"/>
        </c:ser>
        <c:ser>
          <c:idx val="5"/>
          <c:order val="4"/>
          <c:marker>
            <c:symbol val="none"/>
          </c:marker>
          <c:cat>
            <c:numRef>
              <c:f>Feuil1!$B$18:$B$93</c:f>
              <c:numCache>
                <c:formatCode>General</c:formatCode>
                <c:ptCount val="7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</c:numCache>
            </c:numRef>
          </c:cat>
          <c:val>
            <c:numRef>
              <c:f>Feuil1!$G$18:$G$93</c:f>
              <c:numCache>
                <c:formatCode>0.000</c:formatCode>
                <c:ptCount val="76"/>
                <c:pt idx="0">
                  <c:v>223.62623435332765</c:v>
                </c:pt>
                <c:pt idx="1">
                  <c:v>223.1983643937881</c:v>
                </c:pt>
                <c:pt idx="2">
                  <c:v>222.77049443424863</c:v>
                </c:pt>
                <c:pt idx="3">
                  <c:v>222.34262447470908</c:v>
                </c:pt>
                <c:pt idx="4">
                  <c:v>221.91475451516956</c:v>
                </c:pt>
                <c:pt idx="5">
                  <c:v>221.48688455563007</c:v>
                </c:pt>
                <c:pt idx="6">
                  <c:v>221.05901459609055</c:v>
                </c:pt>
                <c:pt idx="7">
                  <c:v>220.63114463655103</c:v>
                </c:pt>
                <c:pt idx="8">
                  <c:v>220.20327467701154</c:v>
                </c:pt>
                <c:pt idx="9">
                  <c:v>219.77540471747201</c:v>
                </c:pt>
                <c:pt idx="10">
                  <c:v>219.34753475793246</c:v>
                </c:pt>
                <c:pt idx="11">
                  <c:v>213.6953725924154</c:v>
                </c:pt>
                <c:pt idx="12">
                  <c:v>204.73149694006261</c:v>
                </c:pt>
                <c:pt idx="13">
                  <c:v>195.98155626747953</c:v>
                </c:pt>
                <c:pt idx="14">
                  <c:v>187.44555057466616</c:v>
                </c:pt>
                <c:pt idx="15">
                  <c:v>179.1234798616226</c:v>
                </c:pt>
                <c:pt idx="16">
                  <c:v>171.01534412834883</c:v>
                </c:pt>
                <c:pt idx="17">
                  <c:v>163.12114337484473</c:v>
                </c:pt>
                <c:pt idx="18">
                  <c:v>155.44087760111046</c:v>
                </c:pt>
                <c:pt idx="19">
                  <c:v>147.97454680714594</c:v>
                </c:pt>
                <c:pt idx="20">
                  <c:v>140.7221509929511</c:v>
                </c:pt>
                <c:pt idx="21">
                  <c:v>133.6836901585261</c:v>
                </c:pt>
                <c:pt idx="22">
                  <c:v>126.85916430387078</c:v>
                </c:pt>
                <c:pt idx="23">
                  <c:v>120.24857342898537</c:v>
                </c:pt>
                <c:pt idx="24">
                  <c:v>113.85191753386958</c:v>
                </c:pt>
                <c:pt idx="25">
                  <c:v>107.66919661852353</c:v>
                </c:pt>
                <c:pt idx="26">
                  <c:v>101.70041068294738</c:v>
                </c:pt>
                <c:pt idx="27">
                  <c:v>95.945559727140861</c:v>
                </c:pt>
                <c:pt idx="28">
                  <c:v>90.404643751104103</c:v>
                </c:pt>
                <c:pt idx="29">
                  <c:v>85.077662754837206</c:v>
                </c:pt>
                <c:pt idx="30">
                  <c:v>79.964616738339984</c:v>
                </c:pt>
                <c:pt idx="31">
                  <c:v>75.065505701612508</c:v>
                </c:pt>
                <c:pt idx="32">
                  <c:v>70.380329644654879</c:v>
                </c:pt>
                <c:pt idx="33">
                  <c:v>65.909088567466924</c:v>
                </c:pt>
                <c:pt idx="34">
                  <c:v>61.65178247004868</c:v>
                </c:pt>
                <c:pt idx="35">
                  <c:v>57.608411352400324</c:v>
                </c:pt>
                <c:pt idx="36">
                  <c:v>53.77897521452168</c:v>
                </c:pt>
                <c:pt idx="37">
                  <c:v>50.16347405641271</c:v>
                </c:pt>
                <c:pt idx="38">
                  <c:v>46.761907878073607</c:v>
                </c:pt>
                <c:pt idx="39">
                  <c:v>43.574276679504237</c:v>
                </c:pt>
                <c:pt idx="40">
                  <c:v>40.600580460704542</c:v>
                </c:pt>
                <c:pt idx="41">
                  <c:v>37.840819221674714</c:v>
                </c:pt>
                <c:pt idx="42">
                  <c:v>35.294992962414618</c:v>
                </c:pt>
                <c:pt idx="43">
                  <c:v>32.963101682924204</c:v>
                </c:pt>
                <c:pt idx="44">
                  <c:v>30.845145383203654</c:v>
                </c:pt>
                <c:pt idx="45">
                  <c:v>28.941124063252829</c:v>
                </c:pt>
                <c:pt idx="46">
                  <c:v>27.251037723071676</c:v>
                </c:pt>
                <c:pt idx="47">
                  <c:v>25.774886362660379</c:v>
                </c:pt>
                <c:pt idx="48">
                  <c:v>24.512669982018824</c:v>
                </c:pt>
                <c:pt idx="49">
                  <c:v>23.464388581146981</c:v>
                </c:pt>
                <c:pt idx="50">
                  <c:v>22.848255839410129</c:v>
                </c:pt>
                <c:pt idx="51">
                  <c:v>22.420385879870601</c:v>
                </c:pt>
                <c:pt idx="52">
                  <c:v>21.992515920331073</c:v>
                </c:pt>
                <c:pt idx="53">
                  <c:v>21.564645960791584</c:v>
                </c:pt>
                <c:pt idx="54">
                  <c:v>21.136776001252056</c:v>
                </c:pt>
                <c:pt idx="55">
                  <c:v>20.708906041712527</c:v>
                </c:pt>
                <c:pt idx="56">
                  <c:v>20.281036082173035</c:v>
                </c:pt>
                <c:pt idx="57">
                  <c:v>19.85316612263351</c:v>
                </c:pt>
                <c:pt idx="58">
                  <c:v>19.425296163093982</c:v>
                </c:pt>
                <c:pt idx="59">
                  <c:v>18.99742620355449</c:v>
                </c:pt>
                <c:pt idx="60">
                  <c:v>18.569556244014965</c:v>
                </c:pt>
                <c:pt idx="61">
                  <c:v>18.141686284475437</c:v>
                </c:pt>
                <c:pt idx="62">
                  <c:v>17.713816324935944</c:v>
                </c:pt>
                <c:pt idx="63">
                  <c:v>17.285946365396416</c:v>
                </c:pt>
                <c:pt idx="64">
                  <c:v>16.858076405856892</c:v>
                </c:pt>
                <c:pt idx="65">
                  <c:v>16.430206446317399</c:v>
                </c:pt>
                <c:pt idx="66">
                  <c:v>16.002336486777871</c:v>
                </c:pt>
                <c:pt idx="67">
                  <c:v>15.574466527238345</c:v>
                </c:pt>
                <c:pt idx="68">
                  <c:v>15.146596567698854</c:v>
                </c:pt>
                <c:pt idx="69">
                  <c:v>14.718726608159326</c:v>
                </c:pt>
                <c:pt idx="70">
                  <c:v>14.290856648619799</c:v>
                </c:pt>
                <c:pt idx="71">
                  <c:v>13.862986689080309</c:v>
                </c:pt>
                <c:pt idx="72">
                  <c:v>13.435116729540781</c:v>
                </c:pt>
                <c:pt idx="73">
                  <c:v>13.007246770001254</c:v>
                </c:pt>
                <c:pt idx="74">
                  <c:v>12.579376810461762</c:v>
                </c:pt>
                <c:pt idx="75">
                  <c:v>12.151506850922235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33664"/>
        <c:axId val="56035200"/>
      </c:lineChart>
      <c:catAx>
        <c:axId val="5603366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out"/>
        <c:tickLblPos val="nextTo"/>
        <c:crossAx val="56035200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56035200"/>
        <c:scaling>
          <c:orientation val="minMax"/>
        </c:scaling>
        <c:delete val="0"/>
        <c:axPos val="l"/>
        <c:minorGridlines/>
        <c:numFmt formatCode="0.000" sourceLinked="1"/>
        <c:majorTickMark val="out"/>
        <c:minorTickMark val="cross"/>
        <c:tickLblPos val="nextTo"/>
        <c:crossAx val="56033664"/>
        <c:crosses val="autoZero"/>
        <c:crossBetween val="midCat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14</xdr:row>
      <xdr:rowOff>98425</xdr:rowOff>
    </xdr:from>
    <xdr:to>
      <xdr:col>10</xdr:col>
      <xdr:colOff>514351</xdr:colOff>
      <xdr:row>33</xdr:row>
      <xdr:rowOff>42863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3"/>
  <sheetViews>
    <sheetView tabSelected="1" zoomScale="120" zoomScaleNormal="120" workbookViewId="0">
      <selection activeCell="K9" sqref="K9"/>
    </sheetView>
  </sheetViews>
  <sheetFormatPr baseColWidth="10" defaultRowHeight="15.75" x14ac:dyDescent="0.25"/>
  <cols>
    <col min="1" max="1" width="11.42578125" style="5"/>
    <col min="2" max="2" width="11.42578125" style="13"/>
    <col min="3" max="6" width="0" style="13" hidden="1" customWidth="1"/>
    <col min="7" max="7" width="11.42578125" style="13"/>
    <col min="8" max="8" width="54.140625" style="5" customWidth="1"/>
    <col min="9" max="9" width="11.42578125" style="6"/>
    <col min="10" max="16384" width="11.42578125" style="5"/>
  </cols>
  <sheetData>
    <row r="2" spans="8:11" ht="25.5" customHeight="1" x14ac:dyDescent="0.25">
      <c r="H2" s="16" t="s">
        <v>8</v>
      </c>
      <c r="I2" s="16"/>
    </row>
    <row r="3" spans="8:11" ht="11.25" customHeight="1" thickBot="1" x14ac:dyDescent="0.3"/>
    <row r="4" spans="8:11" ht="27.75" customHeight="1" x14ac:dyDescent="0.25">
      <c r="H4" s="2" t="s">
        <v>0</v>
      </c>
      <c r="I4" s="7">
        <v>752</v>
      </c>
      <c r="K4" s="12" t="s">
        <v>9</v>
      </c>
    </row>
    <row r="5" spans="8:11" ht="27.75" hidden="1" customHeight="1" x14ac:dyDescent="0.25">
      <c r="H5" s="3"/>
      <c r="I5" s="8">
        <f>-(LOG((I4-35)/5120,2)/10)</f>
        <v>0.28360987861854575</v>
      </c>
    </row>
    <row r="6" spans="8:11" ht="27.75" customHeight="1" x14ac:dyDescent="0.25">
      <c r="H6" s="3" t="s">
        <v>3</v>
      </c>
      <c r="I6" s="8">
        <v>3</v>
      </c>
    </row>
    <row r="7" spans="8:11" ht="27.75" customHeight="1" x14ac:dyDescent="0.25">
      <c r="H7" s="3" t="s">
        <v>1</v>
      </c>
      <c r="I7" s="8">
        <v>442</v>
      </c>
      <c r="K7" s="12" t="s">
        <v>10</v>
      </c>
    </row>
    <row r="8" spans="8:11" ht="27.75" hidden="1" customHeight="1" x14ac:dyDescent="0.25">
      <c r="H8" s="3" t="s">
        <v>5</v>
      </c>
      <c r="I8" s="8">
        <f>I7/(5*I6)</f>
        <v>29.466666666666665</v>
      </c>
    </row>
    <row r="9" spans="8:11" ht="27.75" customHeight="1" thickBot="1" x14ac:dyDescent="0.3">
      <c r="H9" s="4" t="s">
        <v>2</v>
      </c>
      <c r="I9" s="9">
        <v>101</v>
      </c>
    </row>
    <row r="10" spans="8:11" hidden="1" x14ac:dyDescent="0.25">
      <c r="H10" s="10" t="s">
        <v>5</v>
      </c>
      <c r="I10" s="6">
        <f>I9/I6</f>
        <v>33.666666666666664</v>
      </c>
    </row>
    <row r="11" spans="8:11" hidden="1" x14ac:dyDescent="0.25">
      <c r="H11" s="10" t="s">
        <v>7</v>
      </c>
      <c r="I11" s="6">
        <f>I10-I8</f>
        <v>4.1999999999999993</v>
      </c>
      <c r="J11" s="5">
        <f>-0.75*I11^2+20*I11</f>
        <v>70.77</v>
      </c>
    </row>
    <row r="12" spans="8:11" hidden="1" x14ac:dyDescent="0.25">
      <c r="H12" s="10" t="s">
        <v>6</v>
      </c>
      <c r="I12" s="6">
        <f>IF(I11&lt;=-1,I11-19.75,IF(I11&gt;12,I11+120,J11))</f>
        <v>70.77</v>
      </c>
    </row>
    <row r="13" spans="8:11" ht="10.5" customHeight="1" thickBot="1" x14ac:dyDescent="0.3">
      <c r="H13" s="10"/>
    </row>
    <row r="14" spans="8:11" ht="27.75" customHeight="1" thickBot="1" x14ac:dyDescent="0.3">
      <c r="H14" s="11" t="s">
        <v>4</v>
      </c>
      <c r="I14" s="1">
        <f>(150-I12)*(1+$I$5)</f>
        <v>101.70041068294738</v>
      </c>
    </row>
    <row r="18" spans="2:7" x14ac:dyDescent="0.25">
      <c r="B18" s="13">
        <v>75</v>
      </c>
      <c r="C18" s="13">
        <f>B18/$I$6</f>
        <v>25</v>
      </c>
      <c r="D18" s="13">
        <f>C18-$I$8</f>
        <v>-4.466666666666665</v>
      </c>
      <c r="E18" s="13">
        <f>-0.75*D18^2+20*D18</f>
        <v>-104.29666666666662</v>
      </c>
      <c r="F18" s="14">
        <f t="shared" ref="F18:F49" si="0">IF(D18&lt;=-1,D18-19.75,IF(D18&gt;12,D18+120,E18))</f>
        <v>-24.216666666666665</v>
      </c>
      <c r="G18" s="15">
        <f>(150-F18)*(1+$I$5)</f>
        <v>223.62623435332765</v>
      </c>
    </row>
    <row r="19" spans="2:7" x14ac:dyDescent="0.25">
      <c r="B19" s="13">
        <v>76</v>
      </c>
      <c r="C19" s="13">
        <f t="shared" ref="C19:C82" si="1">B19/$I$6</f>
        <v>25.333333333333332</v>
      </c>
      <c r="D19" s="13">
        <f t="shared" ref="D19:D82" si="2">C19-$I$8</f>
        <v>-4.1333333333333329</v>
      </c>
      <c r="E19" s="13">
        <f t="shared" ref="E19:E82" si="3">-0.75*D19^2+20*D19</f>
        <v>-95.47999999999999</v>
      </c>
      <c r="F19" s="14">
        <f t="shared" si="0"/>
        <v>-23.883333333333333</v>
      </c>
      <c r="G19" s="15">
        <f t="shared" ref="G19:G82" si="4">(150-F19)*(1+$I$5)</f>
        <v>223.1983643937881</v>
      </c>
    </row>
    <row r="20" spans="2:7" x14ac:dyDescent="0.25">
      <c r="B20" s="13">
        <v>77</v>
      </c>
      <c r="C20" s="13">
        <f t="shared" si="1"/>
        <v>25.666666666666668</v>
      </c>
      <c r="D20" s="13">
        <f t="shared" si="2"/>
        <v>-3.7999999999999972</v>
      </c>
      <c r="E20" s="13">
        <f t="shared" si="3"/>
        <v>-86.829999999999927</v>
      </c>
      <c r="F20" s="14">
        <f t="shared" si="0"/>
        <v>-23.549999999999997</v>
      </c>
      <c r="G20" s="15">
        <f t="shared" si="4"/>
        <v>222.77049443424863</v>
      </c>
    </row>
    <row r="21" spans="2:7" x14ac:dyDescent="0.25">
      <c r="B21" s="13">
        <v>78</v>
      </c>
      <c r="C21" s="13">
        <f t="shared" si="1"/>
        <v>26</v>
      </c>
      <c r="D21" s="13">
        <f t="shared" si="2"/>
        <v>-3.466666666666665</v>
      </c>
      <c r="E21" s="13">
        <f t="shared" si="3"/>
        <v>-78.346666666666621</v>
      </c>
      <c r="F21" s="14">
        <f t="shared" si="0"/>
        <v>-23.216666666666665</v>
      </c>
      <c r="G21" s="15">
        <f t="shared" si="4"/>
        <v>222.34262447470908</v>
      </c>
    </row>
    <row r="22" spans="2:7" x14ac:dyDescent="0.25">
      <c r="B22" s="13">
        <v>79</v>
      </c>
      <c r="C22" s="13">
        <f t="shared" si="1"/>
        <v>26.333333333333332</v>
      </c>
      <c r="D22" s="13">
        <f t="shared" si="2"/>
        <v>-3.1333333333333329</v>
      </c>
      <c r="E22" s="13">
        <f t="shared" si="3"/>
        <v>-70.029999999999987</v>
      </c>
      <c r="F22" s="14">
        <f t="shared" si="0"/>
        <v>-22.883333333333333</v>
      </c>
      <c r="G22" s="15">
        <f t="shared" si="4"/>
        <v>221.91475451516956</v>
      </c>
    </row>
    <row r="23" spans="2:7" x14ac:dyDescent="0.25">
      <c r="B23" s="13">
        <v>80</v>
      </c>
      <c r="C23" s="13">
        <f t="shared" si="1"/>
        <v>26.666666666666668</v>
      </c>
      <c r="D23" s="13">
        <f t="shared" si="2"/>
        <v>-2.7999999999999972</v>
      </c>
      <c r="E23" s="13">
        <f t="shared" si="3"/>
        <v>-61.879999999999932</v>
      </c>
      <c r="F23" s="14">
        <f t="shared" si="0"/>
        <v>-22.549999999999997</v>
      </c>
      <c r="G23" s="15">
        <f t="shared" si="4"/>
        <v>221.48688455563007</v>
      </c>
    </row>
    <row r="24" spans="2:7" x14ac:dyDescent="0.25">
      <c r="B24" s="13">
        <v>81</v>
      </c>
      <c r="C24" s="13">
        <f t="shared" si="1"/>
        <v>27</v>
      </c>
      <c r="D24" s="13">
        <f t="shared" si="2"/>
        <v>-2.466666666666665</v>
      </c>
      <c r="E24" s="13">
        <f t="shared" si="3"/>
        <v>-53.896666666666626</v>
      </c>
      <c r="F24" s="14">
        <f t="shared" si="0"/>
        <v>-22.216666666666665</v>
      </c>
      <c r="G24" s="15">
        <f t="shared" si="4"/>
        <v>221.05901459609055</v>
      </c>
    </row>
    <row r="25" spans="2:7" x14ac:dyDescent="0.25">
      <c r="B25" s="13">
        <v>82</v>
      </c>
      <c r="C25" s="13">
        <f t="shared" si="1"/>
        <v>27.333333333333332</v>
      </c>
      <c r="D25" s="13">
        <f t="shared" si="2"/>
        <v>-2.1333333333333329</v>
      </c>
      <c r="E25" s="13">
        <f t="shared" si="3"/>
        <v>-46.079999999999991</v>
      </c>
      <c r="F25" s="14">
        <f t="shared" si="0"/>
        <v>-21.883333333333333</v>
      </c>
      <c r="G25" s="15">
        <f t="shared" si="4"/>
        <v>220.63114463655103</v>
      </c>
    </row>
    <row r="26" spans="2:7" x14ac:dyDescent="0.25">
      <c r="B26" s="13">
        <v>83</v>
      </c>
      <c r="C26" s="13">
        <f t="shared" si="1"/>
        <v>27.666666666666668</v>
      </c>
      <c r="D26" s="13">
        <f t="shared" si="2"/>
        <v>-1.7999999999999972</v>
      </c>
      <c r="E26" s="13">
        <f t="shared" si="3"/>
        <v>-38.429999999999936</v>
      </c>
      <c r="F26" s="14">
        <f t="shared" si="0"/>
        <v>-21.549999999999997</v>
      </c>
      <c r="G26" s="15">
        <f t="shared" si="4"/>
        <v>220.20327467701154</v>
      </c>
    </row>
    <row r="27" spans="2:7" x14ac:dyDescent="0.25">
      <c r="B27" s="13">
        <v>84</v>
      </c>
      <c r="C27" s="13">
        <f t="shared" si="1"/>
        <v>28</v>
      </c>
      <c r="D27" s="13">
        <f t="shared" si="2"/>
        <v>-1.466666666666665</v>
      </c>
      <c r="E27" s="13">
        <f t="shared" si="3"/>
        <v>-30.94666666666663</v>
      </c>
      <c r="F27" s="14">
        <f t="shared" si="0"/>
        <v>-21.216666666666665</v>
      </c>
      <c r="G27" s="15">
        <f t="shared" si="4"/>
        <v>219.77540471747201</v>
      </c>
    </row>
    <row r="28" spans="2:7" x14ac:dyDescent="0.25">
      <c r="B28" s="13">
        <v>85</v>
      </c>
      <c r="C28" s="13">
        <f t="shared" si="1"/>
        <v>28.333333333333332</v>
      </c>
      <c r="D28" s="13">
        <f t="shared" si="2"/>
        <v>-1.1333333333333329</v>
      </c>
      <c r="E28" s="13">
        <f t="shared" si="3"/>
        <v>-23.629999999999988</v>
      </c>
      <c r="F28" s="14">
        <f t="shared" si="0"/>
        <v>-20.883333333333333</v>
      </c>
      <c r="G28" s="15">
        <f t="shared" si="4"/>
        <v>219.34753475793246</v>
      </c>
    </row>
    <row r="29" spans="2:7" x14ac:dyDescent="0.25">
      <c r="B29" s="13">
        <v>86</v>
      </c>
      <c r="C29" s="13">
        <f t="shared" si="1"/>
        <v>28.666666666666668</v>
      </c>
      <c r="D29" s="13">
        <f t="shared" si="2"/>
        <v>-0.79999999999999716</v>
      </c>
      <c r="E29" s="13">
        <f t="shared" si="3"/>
        <v>-16.47999999999994</v>
      </c>
      <c r="F29" s="14">
        <f t="shared" si="0"/>
        <v>-16.47999999999994</v>
      </c>
      <c r="G29" s="15">
        <f t="shared" si="4"/>
        <v>213.6953725924154</v>
      </c>
    </row>
    <row r="30" spans="2:7" x14ac:dyDescent="0.25">
      <c r="B30" s="13">
        <v>87</v>
      </c>
      <c r="C30" s="13">
        <f t="shared" si="1"/>
        <v>29</v>
      </c>
      <c r="D30" s="13">
        <f t="shared" si="2"/>
        <v>-0.46666666666666501</v>
      </c>
      <c r="E30" s="13">
        <f t="shared" si="3"/>
        <v>-9.4966666666666324</v>
      </c>
      <c r="F30" s="14">
        <f t="shared" si="0"/>
        <v>-9.4966666666666324</v>
      </c>
      <c r="G30" s="15">
        <f t="shared" si="4"/>
        <v>204.73149694006261</v>
      </c>
    </row>
    <row r="31" spans="2:7" x14ac:dyDescent="0.25">
      <c r="B31" s="13">
        <v>88</v>
      </c>
      <c r="C31" s="13">
        <f t="shared" si="1"/>
        <v>29.333333333333332</v>
      </c>
      <c r="D31" s="13">
        <f t="shared" si="2"/>
        <v>-0.13333333333333286</v>
      </c>
      <c r="E31" s="13">
        <f t="shared" si="3"/>
        <v>-2.6799999999999904</v>
      </c>
      <c r="F31" s="14">
        <f t="shared" si="0"/>
        <v>-2.6799999999999904</v>
      </c>
      <c r="G31" s="15">
        <f t="shared" si="4"/>
        <v>195.98155626747953</v>
      </c>
    </row>
    <row r="32" spans="2:7" x14ac:dyDescent="0.25">
      <c r="B32" s="13">
        <v>89</v>
      </c>
      <c r="C32" s="13">
        <f t="shared" si="1"/>
        <v>29.666666666666668</v>
      </c>
      <c r="D32" s="13">
        <f t="shared" si="2"/>
        <v>0.20000000000000284</v>
      </c>
      <c r="E32" s="13">
        <f t="shared" si="3"/>
        <v>3.9700000000000562</v>
      </c>
      <c r="F32" s="14">
        <f t="shared" si="0"/>
        <v>3.9700000000000562</v>
      </c>
      <c r="G32" s="15">
        <f t="shared" si="4"/>
        <v>187.44555057466616</v>
      </c>
    </row>
    <row r="33" spans="2:7" x14ac:dyDescent="0.25">
      <c r="B33" s="13">
        <v>90</v>
      </c>
      <c r="C33" s="13">
        <f t="shared" si="1"/>
        <v>30</v>
      </c>
      <c r="D33" s="13">
        <f t="shared" si="2"/>
        <v>0.53333333333333499</v>
      </c>
      <c r="E33" s="13">
        <f t="shared" si="3"/>
        <v>10.453333333333365</v>
      </c>
      <c r="F33" s="14">
        <f t="shared" si="0"/>
        <v>10.453333333333365</v>
      </c>
      <c r="G33" s="15">
        <f t="shared" si="4"/>
        <v>179.1234798616226</v>
      </c>
    </row>
    <row r="34" spans="2:7" x14ac:dyDescent="0.25">
      <c r="B34" s="13">
        <v>91</v>
      </c>
      <c r="C34" s="13">
        <f t="shared" si="1"/>
        <v>30.333333333333332</v>
      </c>
      <c r="D34" s="13">
        <f t="shared" si="2"/>
        <v>0.86666666666666714</v>
      </c>
      <c r="E34" s="13">
        <f t="shared" si="3"/>
        <v>16.77000000000001</v>
      </c>
      <c r="F34" s="14">
        <f t="shared" si="0"/>
        <v>16.77000000000001</v>
      </c>
      <c r="G34" s="15">
        <f t="shared" si="4"/>
        <v>171.01534412834883</v>
      </c>
    </row>
    <row r="35" spans="2:7" x14ac:dyDescent="0.25">
      <c r="B35" s="13">
        <v>92</v>
      </c>
      <c r="C35" s="13">
        <f t="shared" si="1"/>
        <v>30.666666666666668</v>
      </c>
      <c r="D35" s="13">
        <f t="shared" si="2"/>
        <v>1.2000000000000028</v>
      </c>
      <c r="E35" s="13">
        <f t="shared" si="3"/>
        <v>22.920000000000051</v>
      </c>
      <c r="F35" s="14">
        <f t="shared" si="0"/>
        <v>22.920000000000051</v>
      </c>
      <c r="G35" s="15">
        <f t="shared" si="4"/>
        <v>163.12114337484473</v>
      </c>
    </row>
    <row r="36" spans="2:7" x14ac:dyDescent="0.25">
      <c r="B36" s="13">
        <v>93</v>
      </c>
      <c r="C36" s="13">
        <f t="shared" si="1"/>
        <v>31</v>
      </c>
      <c r="D36" s="13">
        <f t="shared" si="2"/>
        <v>1.533333333333335</v>
      </c>
      <c r="E36" s="13">
        <f t="shared" si="3"/>
        <v>28.903333333333364</v>
      </c>
      <c r="F36" s="14">
        <f t="shared" si="0"/>
        <v>28.903333333333364</v>
      </c>
      <c r="G36" s="15">
        <f t="shared" si="4"/>
        <v>155.44087760111046</v>
      </c>
    </row>
    <row r="37" spans="2:7" x14ac:dyDescent="0.25">
      <c r="B37" s="13">
        <v>94</v>
      </c>
      <c r="C37" s="13">
        <f t="shared" si="1"/>
        <v>31.333333333333332</v>
      </c>
      <c r="D37" s="13">
        <f t="shared" si="2"/>
        <v>1.8666666666666671</v>
      </c>
      <c r="E37" s="13">
        <f t="shared" si="3"/>
        <v>34.720000000000006</v>
      </c>
      <c r="F37" s="14">
        <f t="shared" si="0"/>
        <v>34.720000000000006</v>
      </c>
      <c r="G37" s="15">
        <f t="shared" si="4"/>
        <v>147.97454680714594</v>
      </c>
    </row>
    <row r="38" spans="2:7" x14ac:dyDescent="0.25">
      <c r="B38" s="13">
        <v>95</v>
      </c>
      <c r="C38" s="13">
        <f t="shared" si="1"/>
        <v>31.666666666666668</v>
      </c>
      <c r="D38" s="13">
        <f t="shared" si="2"/>
        <v>2.2000000000000028</v>
      </c>
      <c r="E38" s="13">
        <f t="shared" si="3"/>
        <v>40.370000000000047</v>
      </c>
      <c r="F38" s="14">
        <f t="shared" si="0"/>
        <v>40.370000000000047</v>
      </c>
      <c r="G38" s="15">
        <f t="shared" si="4"/>
        <v>140.7221509929511</v>
      </c>
    </row>
    <row r="39" spans="2:7" x14ac:dyDescent="0.25">
      <c r="B39" s="13">
        <v>96</v>
      </c>
      <c r="C39" s="13">
        <f t="shared" si="1"/>
        <v>32</v>
      </c>
      <c r="D39" s="13">
        <f t="shared" si="2"/>
        <v>2.533333333333335</v>
      </c>
      <c r="E39" s="13">
        <f t="shared" si="3"/>
        <v>45.85333333333336</v>
      </c>
      <c r="F39" s="14">
        <f t="shared" si="0"/>
        <v>45.85333333333336</v>
      </c>
      <c r="G39" s="15">
        <f t="shared" si="4"/>
        <v>133.6836901585261</v>
      </c>
    </row>
    <row r="40" spans="2:7" x14ac:dyDescent="0.25">
      <c r="B40" s="13">
        <v>97</v>
      </c>
      <c r="C40" s="13">
        <f t="shared" si="1"/>
        <v>32.333333333333336</v>
      </c>
      <c r="D40" s="13">
        <f t="shared" si="2"/>
        <v>2.8666666666666707</v>
      </c>
      <c r="E40" s="13">
        <f t="shared" si="3"/>
        <v>51.170000000000066</v>
      </c>
      <c r="F40" s="14">
        <f t="shared" si="0"/>
        <v>51.170000000000066</v>
      </c>
      <c r="G40" s="15">
        <f t="shared" si="4"/>
        <v>126.85916430387078</v>
      </c>
    </row>
    <row r="41" spans="2:7" x14ac:dyDescent="0.25">
      <c r="B41" s="13">
        <v>98</v>
      </c>
      <c r="C41" s="13">
        <f t="shared" si="1"/>
        <v>32.666666666666664</v>
      </c>
      <c r="D41" s="13">
        <f t="shared" si="2"/>
        <v>3.1999999999999993</v>
      </c>
      <c r="E41" s="13">
        <f t="shared" si="3"/>
        <v>56.319999999999993</v>
      </c>
      <c r="F41" s="14">
        <f t="shared" si="0"/>
        <v>56.319999999999993</v>
      </c>
      <c r="G41" s="15">
        <f t="shared" si="4"/>
        <v>120.24857342898537</v>
      </c>
    </row>
    <row r="42" spans="2:7" x14ac:dyDescent="0.25">
      <c r="B42" s="13">
        <v>99</v>
      </c>
      <c r="C42" s="13">
        <f t="shared" si="1"/>
        <v>33</v>
      </c>
      <c r="D42" s="13">
        <f t="shared" si="2"/>
        <v>3.533333333333335</v>
      </c>
      <c r="E42" s="13">
        <f t="shared" si="3"/>
        <v>61.303333333333356</v>
      </c>
      <c r="F42" s="14">
        <f t="shared" si="0"/>
        <v>61.303333333333356</v>
      </c>
      <c r="G42" s="15">
        <f t="shared" si="4"/>
        <v>113.85191753386958</v>
      </c>
    </row>
    <row r="43" spans="2:7" x14ac:dyDescent="0.25">
      <c r="B43" s="13">
        <v>100</v>
      </c>
      <c r="C43" s="13">
        <f t="shared" si="1"/>
        <v>33.333333333333336</v>
      </c>
      <c r="D43" s="13">
        <f t="shared" si="2"/>
        <v>3.8666666666666707</v>
      </c>
      <c r="E43" s="13">
        <f t="shared" si="3"/>
        <v>66.120000000000061</v>
      </c>
      <c r="F43" s="14">
        <f t="shared" si="0"/>
        <v>66.120000000000061</v>
      </c>
      <c r="G43" s="15">
        <f t="shared" si="4"/>
        <v>107.66919661852353</v>
      </c>
    </row>
    <row r="44" spans="2:7" x14ac:dyDescent="0.25">
      <c r="B44" s="13">
        <v>101</v>
      </c>
      <c r="C44" s="13">
        <f t="shared" si="1"/>
        <v>33.666666666666664</v>
      </c>
      <c r="D44" s="13">
        <f t="shared" si="2"/>
        <v>4.1999999999999993</v>
      </c>
      <c r="E44" s="13">
        <f t="shared" si="3"/>
        <v>70.77</v>
      </c>
      <c r="F44" s="14">
        <f t="shared" si="0"/>
        <v>70.77</v>
      </c>
      <c r="G44" s="15">
        <f t="shared" si="4"/>
        <v>101.70041068294738</v>
      </c>
    </row>
    <row r="45" spans="2:7" x14ac:dyDescent="0.25">
      <c r="B45" s="13">
        <v>102</v>
      </c>
      <c r="C45" s="13">
        <f t="shared" si="1"/>
        <v>34</v>
      </c>
      <c r="D45" s="13">
        <f t="shared" si="2"/>
        <v>4.533333333333335</v>
      </c>
      <c r="E45" s="13">
        <f t="shared" si="3"/>
        <v>75.253333333333359</v>
      </c>
      <c r="F45" s="14">
        <f t="shared" si="0"/>
        <v>75.253333333333359</v>
      </c>
      <c r="G45" s="15">
        <f t="shared" si="4"/>
        <v>95.945559727140861</v>
      </c>
    </row>
    <row r="46" spans="2:7" x14ac:dyDescent="0.25">
      <c r="B46" s="13">
        <v>103</v>
      </c>
      <c r="C46" s="13">
        <f t="shared" si="1"/>
        <v>34.333333333333336</v>
      </c>
      <c r="D46" s="13">
        <f t="shared" si="2"/>
        <v>4.8666666666666707</v>
      </c>
      <c r="E46" s="13">
        <f t="shared" si="3"/>
        <v>79.57000000000005</v>
      </c>
      <c r="F46" s="14">
        <f t="shared" si="0"/>
        <v>79.57000000000005</v>
      </c>
      <c r="G46" s="15">
        <f t="shared" si="4"/>
        <v>90.404643751104103</v>
      </c>
    </row>
    <row r="47" spans="2:7" x14ac:dyDescent="0.25">
      <c r="B47" s="13">
        <v>104</v>
      </c>
      <c r="C47" s="13">
        <f t="shared" si="1"/>
        <v>34.666666666666664</v>
      </c>
      <c r="D47" s="13">
        <f t="shared" si="2"/>
        <v>5.1999999999999993</v>
      </c>
      <c r="E47" s="13">
        <f t="shared" si="3"/>
        <v>83.72</v>
      </c>
      <c r="F47" s="14">
        <f t="shared" si="0"/>
        <v>83.72</v>
      </c>
      <c r="G47" s="15">
        <f t="shared" si="4"/>
        <v>85.077662754837206</v>
      </c>
    </row>
    <row r="48" spans="2:7" x14ac:dyDescent="0.25">
      <c r="B48" s="13">
        <v>105</v>
      </c>
      <c r="C48" s="13">
        <f t="shared" si="1"/>
        <v>35</v>
      </c>
      <c r="D48" s="13">
        <f t="shared" si="2"/>
        <v>5.533333333333335</v>
      </c>
      <c r="E48" s="13">
        <f t="shared" si="3"/>
        <v>87.703333333333347</v>
      </c>
      <c r="F48" s="14">
        <f t="shared" si="0"/>
        <v>87.703333333333347</v>
      </c>
      <c r="G48" s="15">
        <f t="shared" si="4"/>
        <v>79.964616738339984</v>
      </c>
    </row>
    <row r="49" spans="2:7" x14ac:dyDescent="0.25">
      <c r="B49" s="13">
        <v>106</v>
      </c>
      <c r="C49" s="13">
        <f t="shared" si="1"/>
        <v>35.333333333333336</v>
      </c>
      <c r="D49" s="13">
        <f t="shared" si="2"/>
        <v>5.8666666666666707</v>
      </c>
      <c r="E49" s="13">
        <f t="shared" si="3"/>
        <v>91.520000000000039</v>
      </c>
      <c r="F49" s="14">
        <f t="shared" si="0"/>
        <v>91.520000000000039</v>
      </c>
      <c r="G49" s="15">
        <f t="shared" si="4"/>
        <v>75.065505701612508</v>
      </c>
    </row>
    <row r="50" spans="2:7" x14ac:dyDescent="0.25">
      <c r="B50" s="13">
        <v>107</v>
      </c>
      <c r="C50" s="13">
        <f t="shared" si="1"/>
        <v>35.666666666666664</v>
      </c>
      <c r="D50" s="13">
        <f t="shared" si="2"/>
        <v>6.1999999999999993</v>
      </c>
      <c r="E50" s="13">
        <f t="shared" si="3"/>
        <v>95.169999999999987</v>
      </c>
      <c r="F50" s="14">
        <f t="shared" ref="F50:F81" si="5">IF(D50&lt;=-1,D50-19.75,IF(D50&gt;12,D50+120,E50))</f>
        <v>95.169999999999987</v>
      </c>
      <c r="G50" s="15">
        <f t="shared" si="4"/>
        <v>70.380329644654879</v>
      </c>
    </row>
    <row r="51" spans="2:7" x14ac:dyDescent="0.25">
      <c r="B51" s="13">
        <v>108</v>
      </c>
      <c r="C51" s="13">
        <f t="shared" si="1"/>
        <v>36</v>
      </c>
      <c r="D51" s="13">
        <f t="shared" si="2"/>
        <v>6.533333333333335</v>
      </c>
      <c r="E51" s="13">
        <f t="shared" si="3"/>
        <v>98.653333333333336</v>
      </c>
      <c r="F51" s="14">
        <f t="shared" si="5"/>
        <v>98.653333333333336</v>
      </c>
      <c r="G51" s="15">
        <f t="shared" si="4"/>
        <v>65.909088567466924</v>
      </c>
    </row>
    <row r="52" spans="2:7" x14ac:dyDescent="0.25">
      <c r="B52" s="13">
        <v>109</v>
      </c>
      <c r="C52" s="13">
        <f t="shared" si="1"/>
        <v>36.333333333333336</v>
      </c>
      <c r="D52" s="13">
        <f t="shared" si="2"/>
        <v>6.8666666666666707</v>
      </c>
      <c r="E52" s="13">
        <f t="shared" si="3"/>
        <v>101.97000000000006</v>
      </c>
      <c r="F52" s="14">
        <f t="shared" si="5"/>
        <v>101.97000000000006</v>
      </c>
      <c r="G52" s="15">
        <f t="shared" si="4"/>
        <v>61.65178247004868</v>
      </c>
    </row>
    <row r="53" spans="2:7" x14ac:dyDescent="0.25">
      <c r="B53" s="13">
        <v>110</v>
      </c>
      <c r="C53" s="13">
        <f t="shared" si="1"/>
        <v>36.666666666666664</v>
      </c>
      <c r="D53" s="13">
        <f t="shared" si="2"/>
        <v>7.1999999999999993</v>
      </c>
      <c r="E53" s="13">
        <f t="shared" si="3"/>
        <v>105.12</v>
      </c>
      <c r="F53" s="14">
        <f t="shared" si="5"/>
        <v>105.12</v>
      </c>
      <c r="G53" s="15">
        <f t="shared" si="4"/>
        <v>57.608411352400324</v>
      </c>
    </row>
    <row r="54" spans="2:7" x14ac:dyDescent="0.25">
      <c r="B54" s="13">
        <v>111</v>
      </c>
      <c r="C54" s="13">
        <f t="shared" si="1"/>
        <v>37</v>
      </c>
      <c r="D54" s="13">
        <f t="shared" si="2"/>
        <v>7.533333333333335</v>
      </c>
      <c r="E54" s="13">
        <f t="shared" si="3"/>
        <v>108.10333333333332</v>
      </c>
      <c r="F54" s="14">
        <f t="shared" si="5"/>
        <v>108.10333333333332</v>
      </c>
      <c r="G54" s="15">
        <f t="shared" si="4"/>
        <v>53.77897521452168</v>
      </c>
    </row>
    <row r="55" spans="2:7" x14ac:dyDescent="0.25">
      <c r="B55" s="13">
        <v>112</v>
      </c>
      <c r="C55" s="13">
        <f t="shared" si="1"/>
        <v>37.333333333333336</v>
      </c>
      <c r="D55" s="13">
        <f t="shared" si="2"/>
        <v>7.8666666666666707</v>
      </c>
      <c r="E55" s="13">
        <f t="shared" si="3"/>
        <v>110.92000000000004</v>
      </c>
      <c r="F55" s="14">
        <f t="shared" si="5"/>
        <v>110.92000000000004</v>
      </c>
      <c r="G55" s="15">
        <f t="shared" si="4"/>
        <v>50.16347405641271</v>
      </c>
    </row>
    <row r="56" spans="2:7" x14ac:dyDescent="0.25">
      <c r="B56" s="13">
        <v>113</v>
      </c>
      <c r="C56" s="13">
        <f t="shared" si="1"/>
        <v>37.666666666666664</v>
      </c>
      <c r="D56" s="13">
        <f t="shared" si="2"/>
        <v>8.1999999999999993</v>
      </c>
      <c r="E56" s="13">
        <f t="shared" si="3"/>
        <v>113.57000000000001</v>
      </c>
      <c r="F56" s="14">
        <f t="shared" si="5"/>
        <v>113.57000000000001</v>
      </c>
      <c r="G56" s="15">
        <f t="shared" si="4"/>
        <v>46.761907878073607</v>
      </c>
    </row>
    <row r="57" spans="2:7" x14ac:dyDescent="0.25">
      <c r="B57" s="13">
        <v>114</v>
      </c>
      <c r="C57" s="13">
        <f t="shared" si="1"/>
        <v>38</v>
      </c>
      <c r="D57" s="13">
        <f t="shared" si="2"/>
        <v>8.533333333333335</v>
      </c>
      <c r="E57" s="13">
        <f t="shared" si="3"/>
        <v>116.05333333333333</v>
      </c>
      <c r="F57" s="14">
        <f t="shared" si="5"/>
        <v>116.05333333333333</v>
      </c>
      <c r="G57" s="15">
        <f t="shared" si="4"/>
        <v>43.574276679504237</v>
      </c>
    </row>
    <row r="58" spans="2:7" x14ac:dyDescent="0.25">
      <c r="B58" s="13">
        <v>115</v>
      </c>
      <c r="C58" s="13">
        <f t="shared" si="1"/>
        <v>38.333333333333336</v>
      </c>
      <c r="D58" s="13">
        <f t="shared" si="2"/>
        <v>8.8666666666666707</v>
      </c>
      <c r="E58" s="13">
        <f t="shared" si="3"/>
        <v>118.37000000000005</v>
      </c>
      <c r="F58" s="14">
        <f t="shared" si="5"/>
        <v>118.37000000000005</v>
      </c>
      <c r="G58" s="15">
        <f t="shared" si="4"/>
        <v>40.600580460704542</v>
      </c>
    </row>
    <row r="59" spans="2:7" x14ac:dyDescent="0.25">
      <c r="B59" s="13">
        <v>116</v>
      </c>
      <c r="C59" s="13">
        <f t="shared" si="1"/>
        <v>38.666666666666664</v>
      </c>
      <c r="D59" s="13">
        <f t="shared" si="2"/>
        <v>9.1999999999999993</v>
      </c>
      <c r="E59" s="13">
        <f t="shared" si="3"/>
        <v>120.52000000000001</v>
      </c>
      <c r="F59" s="14">
        <f t="shared" si="5"/>
        <v>120.52000000000001</v>
      </c>
      <c r="G59" s="15">
        <f t="shared" si="4"/>
        <v>37.840819221674714</v>
      </c>
    </row>
    <row r="60" spans="2:7" x14ac:dyDescent="0.25">
      <c r="B60" s="13">
        <v>117</v>
      </c>
      <c r="C60" s="13">
        <f t="shared" si="1"/>
        <v>39</v>
      </c>
      <c r="D60" s="13">
        <f t="shared" si="2"/>
        <v>9.533333333333335</v>
      </c>
      <c r="E60" s="13">
        <f t="shared" si="3"/>
        <v>122.50333333333333</v>
      </c>
      <c r="F60" s="14">
        <f t="shared" si="5"/>
        <v>122.50333333333333</v>
      </c>
      <c r="G60" s="15">
        <f t="shared" si="4"/>
        <v>35.294992962414618</v>
      </c>
    </row>
    <row r="61" spans="2:7" x14ac:dyDescent="0.25">
      <c r="B61" s="13">
        <v>118</v>
      </c>
      <c r="C61" s="13">
        <f t="shared" si="1"/>
        <v>39.333333333333336</v>
      </c>
      <c r="D61" s="13">
        <f t="shared" si="2"/>
        <v>9.8666666666666707</v>
      </c>
      <c r="E61" s="13">
        <f t="shared" si="3"/>
        <v>124.32000000000004</v>
      </c>
      <c r="F61" s="14">
        <f t="shared" si="5"/>
        <v>124.32000000000004</v>
      </c>
      <c r="G61" s="15">
        <f t="shared" si="4"/>
        <v>32.963101682924204</v>
      </c>
    </row>
    <row r="62" spans="2:7" x14ac:dyDescent="0.25">
      <c r="B62" s="13">
        <v>119</v>
      </c>
      <c r="C62" s="13">
        <f t="shared" si="1"/>
        <v>39.666666666666664</v>
      </c>
      <c r="D62" s="13">
        <f t="shared" si="2"/>
        <v>10.199999999999999</v>
      </c>
      <c r="E62" s="13">
        <f t="shared" si="3"/>
        <v>125.97</v>
      </c>
      <c r="F62" s="14">
        <f t="shared" si="5"/>
        <v>125.97</v>
      </c>
      <c r="G62" s="15">
        <f t="shared" si="4"/>
        <v>30.845145383203654</v>
      </c>
    </row>
    <row r="63" spans="2:7" x14ac:dyDescent="0.25">
      <c r="B63" s="13">
        <v>120</v>
      </c>
      <c r="C63" s="13">
        <f t="shared" si="1"/>
        <v>40</v>
      </c>
      <c r="D63" s="13">
        <f t="shared" si="2"/>
        <v>10.533333333333335</v>
      </c>
      <c r="E63" s="13">
        <f t="shared" si="3"/>
        <v>127.45333333333332</v>
      </c>
      <c r="F63" s="14">
        <f t="shared" si="5"/>
        <v>127.45333333333332</v>
      </c>
      <c r="G63" s="15">
        <f t="shared" si="4"/>
        <v>28.941124063252829</v>
      </c>
    </row>
    <row r="64" spans="2:7" x14ac:dyDescent="0.25">
      <c r="B64" s="13">
        <v>121</v>
      </c>
      <c r="C64" s="13">
        <f t="shared" si="1"/>
        <v>40.333333333333336</v>
      </c>
      <c r="D64" s="13">
        <f t="shared" si="2"/>
        <v>10.866666666666671</v>
      </c>
      <c r="E64" s="13">
        <f t="shared" si="3"/>
        <v>128.77000000000004</v>
      </c>
      <c r="F64" s="14">
        <f t="shared" si="5"/>
        <v>128.77000000000004</v>
      </c>
      <c r="G64" s="15">
        <f t="shared" si="4"/>
        <v>27.251037723071676</v>
      </c>
    </row>
    <row r="65" spans="2:7" x14ac:dyDescent="0.25">
      <c r="B65" s="13">
        <v>122</v>
      </c>
      <c r="C65" s="13">
        <f t="shared" si="1"/>
        <v>40.666666666666664</v>
      </c>
      <c r="D65" s="13">
        <f t="shared" si="2"/>
        <v>11.2</v>
      </c>
      <c r="E65" s="13">
        <f t="shared" si="3"/>
        <v>129.92000000000002</v>
      </c>
      <c r="F65" s="14">
        <f t="shared" si="5"/>
        <v>129.92000000000002</v>
      </c>
      <c r="G65" s="15">
        <f t="shared" si="4"/>
        <v>25.774886362660379</v>
      </c>
    </row>
    <row r="66" spans="2:7" x14ac:dyDescent="0.25">
      <c r="B66" s="13">
        <v>123</v>
      </c>
      <c r="C66" s="13">
        <f t="shared" si="1"/>
        <v>41</v>
      </c>
      <c r="D66" s="13">
        <f t="shared" si="2"/>
        <v>11.533333333333335</v>
      </c>
      <c r="E66" s="13">
        <f t="shared" si="3"/>
        <v>130.90333333333334</v>
      </c>
      <c r="F66" s="14">
        <f t="shared" si="5"/>
        <v>130.90333333333334</v>
      </c>
      <c r="G66" s="15">
        <f t="shared" si="4"/>
        <v>24.512669982018824</v>
      </c>
    </row>
    <row r="67" spans="2:7" x14ac:dyDescent="0.25">
      <c r="B67" s="13">
        <v>124</v>
      </c>
      <c r="C67" s="13">
        <f t="shared" si="1"/>
        <v>41.333333333333336</v>
      </c>
      <c r="D67" s="13">
        <f t="shared" si="2"/>
        <v>11.866666666666671</v>
      </c>
      <c r="E67" s="13">
        <f t="shared" si="3"/>
        <v>131.72000000000003</v>
      </c>
      <c r="F67" s="14">
        <f t="shared" si="5"/>
        <v>131.72000000000003</v>
      </c>
      <c r="G67" s="15">
        <f t="shared" si="4"/>
        <v>23.464388581146981</v>
      </c>
    </row>
    <row r="68" spans="2:7" x14ac:dyDescent="0.25">
      <c r="B68" s="13">
        <v>125</v>
      </c>
      <c r="C68" s="13">
        <f t="shared" si="1"/>
        <v>41.666666666666664</v>
      </c>
      <c r="D68" s="13">
        <f t="shared" si="2"/>
        <v>12.2</v>
      </c>
      <c r="E68" s="13">
        <f t="shared" si="3"/>
        <v>132.37</v>
      </c>
      <c r="F68" s="14">
        <f t="shared" si="5"/>
        <v>132.19999999999999</v>
      </c>
      <c r="G68" s="15">
        <f t="shared" si="4"/>
        <v>22.848255839410129</v>
      </c>
    </row>
    <row r="69" spans="2:7" x14ac:dyDescent="0.25">
      <c r="B69" s="13">
        <v>126</v>
      </c>
      <c r="C69" s="13">
        <f t="shared" si="1"/>
        <v>42</v>
      </c>
      <c r="D69" s="13">
        <f t="shared" si="2"/>
        <v>12.533333333333335</v>
      </c>
      <c r="E69" s="13">
        <f t="shared" si="3"/>
        <v>132.85333333333332</v>
      </c>
      <c r="F69" s="14">
        <f t="shared" si="5"/>
        <v>132.53333333333333</v>
      </c>
      <c r="G69" s="15">
        <f t="shared" si="4"/>
        <v>22.420385879870601</v>
      </c>
    </row>
    <row r="70" spans="2:7" x14ac:dyDescent="0.25">
      <c r="B70" s="13">
        <v>127</v>
      </c>
      <c r="C70" s="13">
        <f t="shared" si="1"/>
        <v>42.333333333333336</v>
      </c>
      <c r="D70" s="13">
        <f t="shared" si="2"/>
        <v>12.866666666666671</v>
      </c>
      <c r="E70" s="13">
        <f t="shared" si="3"/>
        <v>133.17000000000002</v>
      </c>
      <c r="F70" s="14">
        <f t="shared" si="5"/>
        <v>132.86666666666667</v>
      </c>
      <c r="G70" s="15">
        <f t="shared" si="4"/>
        <v>21.992515920331073</v>
      </c>
    </row>
    <row r="71" spans="2:7" x14ac:dyDescent="0.25">
      <c r="B71" s="13">
        <v>128</v>
      </c>
      <c r="C71" s="13">
        <f t="shared" si="1"/>
        <v>42.666666666666664</v>
      </c>
      <c r="D71" s="13">
        <f t="shared" si="2"/>
        <v>13.2</v>
      </c>
      <c r="E71" s="13">
        <f t="shared" si="3"/>
        <v>133.32000000000002</v>
      </c>
      <c r="F71" s="14">
        <f t="shared" si="5"/>
        <v>133.19999999999999</v>
      </c>
      <c r="G71" s="15">
        <f t="shared" si="4"/>
        <v>21.564645960791584</v>
      </c>
    </row>
    <row r="72" spans="2:7" x14ac:dyDescent="0.25">
      <c r="B72" s="13">
        <v>129</v>
      </c>
      <c r="C72" s="13">
        <f t="shared" si="1"/>
        <v>43</v>
      </c>
      <c r="D72" s="13">
        <f t="shared" si="2"/>
        <v>13.533333333333335</v>
      </c>
      <c r="E72" s="13">
        <f t="shared" si="3"/>
        <v>133.30333333333331</v>
      </c>
      <c r="F72" s="14">
        <f t="shared" si="5"/>
        <v>133.53333333333333</v>
      </c>
      <c r="G72" s="15">
        <f t="shared" si="4"/>
        <v>21.136776001252056</v>
      </c>
    </row>
    <row r="73" spans="2:7" x14ac:dyDescent="0.25">
      <c r="B73" s="13">
        <v>130</v>
      </c>
      <c r="C73" s="13">
        <f t="shared" si="1"/>
        <v>43.333333333333336</v>
      </c>
      <c r="D73" s="13">
        <f t="shared" si="2"/>
        <v>13.866666666666671</v>
      </c>
      <c r="E73" s="13">
        <f t="shared" si="3"/>
        <v>133.12</v>
      </c>
      <c r="F73" s="14">
        <f t="shared" si="5"/>
        <v>133.86666666666667</v>
      </c>
      <c r="G73" s="15">
        <f t="shared" si="4"/>
        <v>20.708906041712527</v>
      </c>
    </row>
    <row r="74" spans="2:7" x14ac:dyDescent="0.25">
      <c r="B74" s="13">
        <v>131</v>
      </c>
      <c r="C74" s="13">
        <f t="shared" si="1"/>
        <v>43.666666666666664</v>
      </c>
      <c r="D74" s="13">
        <f t="shared" si="2"/>
        <v>14.2</v>
      </c>
      <c r="E74" s="13">
        <f t="shared" si="3"/>
        <v>132.77000000000001</v>
      </c>
      <c r="F74" s="14">
        <f t="shared" si="5"/>
        <v>134.19999999999999</v>
      </c>
      <c r="G74" s="15">
        <f t="shared" si="4"/>
        <v>20.281036082173035</v>
      </c>
    </row>
    <row r="75" spans="2:7" x14ac:dyDescent="0.25">
      <c r="B75" s="13">
        <v>132</v>
      </c>
      <c r="C75" s="13">
        <f t="shared" si="1"/>
        <v>44</v>
      </c>
      <c r="D75" s="13">
        <f t="shared" si="2"/>
        <v>14.533333333333335</v>
      </c>
      <c r="E75" s="13">
        <f t="shared" si="3"/>
        <v>132.25333333333333</v>
      </c>
      <c r="F75" s="14">
        <f t="shared" si="5"/>
        <v>134.53333333333333</v>
      </c>
      <c r="G75" s="15">
        <f t="shared" si="4"/>
        <v>19.85316612263351</v>
      </c>
    </row>
    <row r="76" spans="2:7" x14ac:dyDescent="0.25">
      <c r="B76" s="13">
        <v>133</v>
      </c>
      <c r="C76" s="13">
        <f t="shared" si="1"/>
        <v>44.333333333333336</v>
      </c>
      <c r="D76" s="13">
        <f t="shared" si="2"/>
        <v>14.866666666666671</v>
      </c>
      <c r="E76" s="13">
        <f t="shared" si="3"/>
        <v>131.57</v>
      </c>
      <c r="F76" s="14">
        <f t="shared" si="5"/>
        <v>134.86666666666667</v>
      </c>
      <c r="G76" s="15">
        <f t="shared" si="4"/>
        <v>19.425296163093982</v>
      </c>
    </row>
    <row r="77" spans="2:7" x14ac:dyDescent="0.25">
      <c r="B77" s="13">
        <v>134</v>
      </c>
      <c r="C77" s="13">
        <f t="shared" si="1"/>
        <v>44.666666666666664</v>
      </c>
      <c r="D77" s="13">
        <f t="shared" si="2"/>
        <v>15.2</v>
      </c>
      <c r="E77" s="13">
        <f t="shared" si="3"/>
        <v>130.72</v>
      </c>
      <c r="F77" s="14">
        <f t="shared" si="5"/>
        <v>135.19999999999999</v>
      </c>
      <c r="G77" s="15">
        <f t="shared" si="4"/>
        <v>18.99742620355449</v>
      </c>
    </row>
    <row r="78" spans="2:7" x14ac:dyDescent="0.25">
      <c r="B78" s="13">
        <v>135</v>
      </c>
      <c r="C78" s="13">
        <f t="shared" si="1"/>
        <v>45</v>
      </c>
      <c r="D78" s="13">
        <f t="shared" si="2"/>
        <v>15.533333333333335</v>
      </c>
      <c r="E78" s="13">
        <f t="shared" si="3"/>
        <v>129.70333333333332</v>
      </c>
      <c r="F78" s="14">
        <f t="shared" si="5"/>
        <v>135.53333333333333</v>
      </c>
      <c r="G78" s="15">
        <f t="shared" si="4"/>
        <v>18.569556244014965</v>
      </c>
    </row>
    <row r="79" spans="2:7" x14ac:dyDescent="0.25">
      <c r="B79" s="13">
        <v>136</v>
      </c>
      <c r="C79" s="13">
        <f t="shared" si="1"/>
        <v>45.333333333333336</v>
      </c>
      <c r="D79" s="13">
        <f t="shared" si="2"/>
        <v>15.866666666666671</v>
      </c>
      <c r="E79" s="13">
        <f t="shared" si="3"/>
        <v>128.51999999999998</v>
      </c>
      <c r="F79" s="14">
        <f t="shared" si="5"/>
        <v>135.86666666666667</v>
      </c>
      <c r="G79" s="15">
        <f t="shared" si="4"/>
        <v>18.141686284475437</v>
      </c>
    </row>
    <row r="80" spans="2:7" x14ac:dyDescent="0.25">
      <c r="B80" s="13">
        <v>137</v>
      </c>
      <c r="C80" s="13">
        <f t="shared" si="1"/>
        <v>45.666666666666664</v>
      </c>
      <c r="D80" s="13">
        <f t="shared" si="2"/>
        <v>16.2</v>
      </c>
      <c r="E80" s="13">
        <f t="shared" si="3"/>
        <v>127.17000000000002</v>
      </c>
      <c r="F80" s="14">
        <f t="shared" si="5"/>
        <v>136.19999999999999</v>
      </c>
      <c r="G80" s="15">
        <f t="shared" si="4"/>
        <v>17.713816324935944</v>
      </c>
    </row>
    <row r="81" spans="2:7" x14ac:dyDescent="0.25">
      <c r="B81" s="13">
        <v>138</v>
      </c>
      <c r="C81" s="13">
        <f t="shared" si="1"/>
        <v>46</v>
      </c>
      <c r="D81" s="13">
        <f t="shared" si="2"/>
        <v>16.533333333333335</v>
      </c>
      <c r="E81" s="13">
        <f t="shared" si="3"/>
        <v>125.65333333333331</v>
      </c>
      <c r="F81" s="14">
        <f t="shared" si="5"/>
        <v>136.53333333333333</v>
      </c>
      <c r="G81" s="15">
        <f t="shared" si="4"/>
        <v>17.285946365396416</v>
      </c>
    </row>
    <row r="82" spans="2:7" x14ac:dyDescent="0.25">
      <c r="B82" s="13">
        <v>139</v>
      </c>
      <c r="C82" s="13">
        <f t="shared" si="1"/>
        <v>46.333333333333336</v>
      </c>
      <c r="D82" s="13">
        <f t="shared" si="2"/>
        <v>16.866666666666671</v>
      </c>
      <c r="E82" s="13">
        <f t="shared" si="3"/>
        <v>123.96999999999997</v>
      </c>
      <c r="F82" s="14">
        <f t="shared" ref="F82:F113" si="6">IF(D82&lt;=-1,D82-19.75,IF(D82&gt;12,D82+120,E82))</f>
        <v>136.86666666666667</v>
      </c>
      <c r="G82" s="15">
        <f t="shared" si="4"/>
        <v>16.858076405856892</v>
      </c>
    </row>
    <row r="83" spans="2:7" x14ac:dyDescent="0.25">
      <c r="B83" s="13">
        <v>140</v>
      </c>
      <c r="C83" s="13">
        <f t="shared" ref="C83:C93" si="7">B83/$I$6</f>
        <v>46.666666666666664</v>
      </c>
      <c r="D83" s="13">
        <f t="shared" ref="D83:D93" si="8">C83-$I$8</f>
        <v>17.2</v>
      </c>
      <c r="E83" s="13">
        <f t="shared" ref="E83:E93" si="9">-0.75*D83^2+20*D83</f>
        <v>122.12</v>
      </c>
      <c r="F83" s="14">
        <f t="shared" si="6"/>
        <v>137.19999999999999</v>
      </c>
      <c r="G83" s="15">
        <f t="shared" ref="G83:G93" si="10">(150-F83)*(1+$I$5)</f>
        <v>16.430206446317399</v>
      </c>
    </row>
    <row r="84" spans="2:7" x14ac:dyDescent="0.25">
      <c r="B84" s="13">
        <v>141</v>
      </c>
      <c r="C84" s="13">
        <f t="shared" si="7"/>
        <v>47</v>
      </c>
      <c r="D84" s="13">
        <f t="shared" si="8"/>
        <v>17.533333333333335</v>
      </c>
      <c r="E84" s="13">
        <f t="shared" si="9"/>
        <v>120.10333333333332</v>
      </c>
      <c r="F84" s="14">
        <f t="shared" si="6"/>
        <v>137.53333333333333</v>
      </c>
      <c r="G84" s="15">
        <f t="shared" si="10"/>
        <v>16.002336486777871</v>
      </c>
    </row>
    <row r="85" spans="2:7" x14ac:dyDescent="0.25">
      <c r="B85" s="13">
        <v>142</v>
      </c>
      <c r="C85" s="13">
        <f t="shared" si="7"/>
        <v>47.333333333333336</v>
      </c>
      <c r="D85" s="13">
        <f t="shared" si="8"/>
        <v>17.866666666666671</v>
      </c>
      <c r="E85" s="13">
        <f t="shared" si="9"/>
        <v>117.91999999999996</v>
      </c>
      <c r="F85" s="14">
        <f t="shared" si="6"/>
        <v>137.86666666666667</v>
      </c>
      <c r="G85" s="15">
        <f t="shared" si="10"/>
        <v>15.574466527238345</v>
      </c>
    </row>
    <row r="86" spans="2:7" x14ac:dyDescent="0.25">
      <c r="B86" s="13">
        <v>143</v>
      </c>
      <c r="C86" s="13">
        <f t="shared" si="7"/>
        <v>47.666666666666664</v>
      </c>
      <c r="D86" s="13">
        <f t="shared" si="8"/>
        <v>18.2</v>
      </c>
      <c r="E86" s="13">
        <f t="shared" si="9"/>
        <v>115.57000000000005</v>
      </c>
      <c r="F86" s="14">
        <f t="shared" si="6"/>
        <v>138.19999999999999</v>
      </c>
      <c r="G86" s="15">
        <f t="shared" si="10"/>
        <v>15.146596567698854</v>
      </c>
    </row>
    <row r="87" spans="2:7" x14ac:dyDescent="0.25">
      <c r="B87" s="13">
        <v>144</v>
      </c>
      <c r="C87" s="13">
        <f t="shared" si="7"/>
        <v>48</v>
      </c>
      <c r="D87" s="13">
        <f t="shared" si="8"/>
        <v>18.533333333333335</v>
      </c>
      <c r="E87" s="13">
        <f t="shared" si="9"/>
        <v>113.05333333333334</v>
      </c>
      <c r="F87" s="14">
        <f t="shared" si="6"/>
        <v>138.53333333333333</v>
      </c>
      <c r="G87" s="15">
        <f t="shared" si="10"/>
        <v>14.718726608159326</v>
      </c>
    </row>
    <row r="88" spans="2:7" x14ac:dyDescent="0.25">
      <c r="B88" s="13">
        <v>145</v>
      </c>
      <c r="C88" s="13">
        <f t="shared" si="7"/>
        <v>48.333333333333336</v>
      </c>
      <c r="D88" s="13">
        <f t="shared" si="8"/>
        <v>18.866666666666671</v>
      </c>
      <c r="E88" s="13">
        <f t="shared" si="9"/>
        <v>110.36999999999995</v>
      </c>
      <c r="F88" s="14">
        <f t="shared" si="6"/>
        <v>138.86666666666667</v>
      </c>
      <c r="G88" s="15">
        <f t="shared" si="10"/>
        <v>14.290856648619799</v>
      </c>
    </row>
    <row r="89" spans="2:7" x14ac:dyDescent="0.25">
      <c r="B89" s="13">
        <v>146</v>
      </c>
      <c r="C89" s="13">
        <f t="shared" si="7"/>
        <v>48.666666666666664</v>
      </c>
      <c r="D89" s="13">
        <f t="shared" si="8"/>
        <v>19.2</v>
      </c>
      <c r="E89" s="13">
        <f t="shared" si="9"/>
        <v>107.51999999999998</v>
      </c>
      <c r="F89" s="14">
        <f t="shared" si="6"/>
        <v>139.19999999999999</v>
      </c>
      <c r="G89" s="15">
        <f t="shared" si="10"/>
        <v>13.862986689080309</v>
      </c>
    </row>
    <row r="90" spans="2:7" x14ac:dyDescent="0.25">
      <c r="B90" s="13">
        <v>147</v>
      </c>
      <c r="C90" s="13">
        <f t="shared" si="7"/>
        <v>49</v>
      </c>
      <c r="D90" s="13">
        <f t="shared" si="8"/>
        <v>19.533333333333335</v>
      </c>
      <c r="E90" s="13">
        <f t="shared" si="9"/>
        <v>104.50333333333327</v>
      </c>
      <c r="F90" s="14">
        <f t="shared" si="6"/>
        <v>139.53333333333333</v>
      </c>
      <c r="G90" s="15">
        <f t="shared" si="10"/>
        <v>13.435116729540781</v>
      </c>
    </row>
    <row r="91" spans="2:7" x14ac:dyDescent="0.25">
      <c r="B91" s="13">
        <v>148</v>
      </c>
      <c r="C91" s="13">
        <f t="shared" si="7"/>
        <v>49.333333333333336</v>
      </c>
      <c r="D91" s="13">
        <f t="shared" si="8"/>
        <v>19.866666666666671</v>
      </c>
      <c r="E91" s="13">
        <f t="shared" si="9"/>
        <v>101.32</v>
      </c>
      <c r="F91" s="14">
        <f t="shared" si="6"/>
        <v>139.86666666666667</v>
      </c>
      <c r="G91" s="15">
        <f t="shared" si="10"/>
        <v>13.007246770001254</v>
      </c>
    </row>
    <row r="92" spans="2:7" x14ac:dyDescent="0.25">
      <c r="B92" s="13">
        <v>149</v>
      </c>
      <c r="C92" s="13">
        <f t="shared" si="7"/>
        <v>49.666666666666664</v>
      </c>
      <c r="D92" s="13">
        <f t="shared" si="8"/>
        <v>20.2</v>
      </c>
      <c r="E92" s="13">
        <f t="shared" si="9"/>
        <v>97.970000000000027</v>
      </c>
      <c r="F92" s="14">
        <f t="shared" si="6"/>
        <v>140.19999999999999</v>
      </c>
      <c r="G92" s="15">
        <f t="shared" si="10"/>
        <v>12.579376810461762</v>
      </c>
    </row>
    <row r="93" spans="2:7" x14ac:dyDescent="0.25">
      <c r="B93" s="13">
        <v>150</v>
      </c>
      <c r="C93" s="13">
        <f t="shared" si="7"/>
        <v>50</v>
      </c>
      <c r="D93" s="13">
        <f t="shared" si="8"/>
        <v>20.533333333333335</v>
      </c>
      <c r="E93" s="13">
        <f t="shared" si="9"/>
        <v>94.453333333333319</v>
      </c>
      <c r="F93" s="14">
        <f t="shared" si="6"/>
        <v>140.53333333333333</v>
      </c>
      <c r="G93" s="15">
        <f t="shared" si="10"/>
        <v>12.151506850922235</v>
      </c>
    </row>
  </sheetData>
  <mergeCells count="1">
    <mergeCell ref="H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2013-06-11T13:22:55Z</dcterms:created>
  <dcterms:modified xsi:type="dcterms:W3CDTF">2013-06-17T21:30:21Z</dcterms:modified>
</cp:coreProperties>
</file>